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3ER TRIMESTRE DIF 2022\LDF\"/>
    </mc:Choice>
  </mc:AlternateContent>
  <xr:revisionPtr revIDLastSave="0" documentId="13_ncr:1_{8944317F-F11B-4971-B035-6CC3464E6E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" l="1"/>
  <c r="G118" i="1"/>
  <c r="G66" i="1"/>
  <c r="G62" i="1"/>
  <c r="G56" i="1"/>
  <c r="G39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2" i="1"/>
  <c r="D60" i="1"/>
  <c r="G60" i="1" s="1"/>
  <c r="D59" i="1"/>
  <c r="G59" i="1" s="1"/>
  <c r="D58" i="1"/>
  <c r="G58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C158" i="1" s="1"/>
  <c r="G8" i="1"/>
  <c r="G158" i="1" s="1"/>
  <c r="E8" i="1"/>
  <c r="D8" i="1"/>
  <c r="E158" i="1" l="1"/>
  <c r="D158" i="1"/>
  <c r="F158" i="1"/>
  <c r="B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<sst xmlns="http://schemas.openxmlformats.org/spreadsheetml/2006/main" count="288" uniqueCount="215">
  <si>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</si>
  <si>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</si>
  <si>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</si>
  <si>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</si>
  <si>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</si>
  <si>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</si>
  <si>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</si>
  <si>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</si>
  <si>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</si>
  <si>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</si>
  <si>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</si>
  <si>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</si>
  <si>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</si>
  <si>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</si>
  <si>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</si>
  <si>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</si>
  <si>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</si>
  <si>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</si>
  <si>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</si>
  <si>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</si>
  <si>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</si>
  <si>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</si>
  <si>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</si>
  <si>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</si>
  <si>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</si>
  <si>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</si>
  <si>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</si>
  <si>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</si>
  <si>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</si>
  <si>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</si>
  <si>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</si>
  <si>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</si>
  <si>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</si>
  <si>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</si>
  <si>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</si>
  <si>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</si>
  <si>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</si>
  <si>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</si>
  <si>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</si>
  <si>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</si>
  <si>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</si>
  <si>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</si>
  <si>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</si>
  <si>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</si>
  <si>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</si>
  <si>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</si>
  <si>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</si>
  <si>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</si>
  <si>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</si>
  <si>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</si>
  <si>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</si>
  <si>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</si>
  <si>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</si>
  <si>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</si>
  <si>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</si>
  <si>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</si>
  <si>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</si>
  <si>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</si>
  <si>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</si>
  <si>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</si>
  <si>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</si>
  <si>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</si>
  <si>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</si>
  <si>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</si>
  <si>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</si>
  <si>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</si>
  <si>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</si>
  <si>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</si>
  <si>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</si>
  <si>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</si>
  <si>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</si>
  <si>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</si>
  <si>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</si>
  <si>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</si>
  <si>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</si>
  <si>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</si>
  <si>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</si>
  <si>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</si>
  <si>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</si>
  <si>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</si>
  <si>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</si>
  <si>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</si>
  <si>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</si>
  <si>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</si>
  <si>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</si>
  <si>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</si>
  <si>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</si>
  <si>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</si>
  <si>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</si>
  <si>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</si>
  <si>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</si>
  <si>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</si>
  <si>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</si>
  <si>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</si>
  <si>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</si>
  <si>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</si>
  <si>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</si>
  <si>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</si>
  <si>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</si>
  <si>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</si>
  <si>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</si>
  <si>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</si>
  <si>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</si>
  <si>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</si>
  <si>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</si>
  <si>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</si>
  <si>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</si>
  <si>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</si>
  <si>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</si>
  <si>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</si>
  <si>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</si>
  <si>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</si>
  <si>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</si>
  <si>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</si>
  <si>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</si>
  <si>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</si>
  <si>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</si>
  <si>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</si>
  <si>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</si>
  <si>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</si>
  <si>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</si>
  <si>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</si>
  <si>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</si>
  <si>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</si>
  <si>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</si>
  <si>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</si>
  <si>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</si>
  <si>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</si>
  <si>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</si>
  <si>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</si>
  <si>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</si>
  <si>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</si>
  <si>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</si>
  <si>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</si>
  <si>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</si>
  <si>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</si>
  <si>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</si>
  <si>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</si>
  <si>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</si>
  <si>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</si>
  <si>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</si>
  <si>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</si>
  <si>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</si>
  <si>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</si>
  <si>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</si>
  <si>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</si>
  <si>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</si>
  <si>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</si>
  <si>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</si>
  <si>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</si>
  <si>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</si>
  <si>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</si>
  <si>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</si>
  <si>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</si>
  <si>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</si>
  <si>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</si>
  <si>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</si>
  <si>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</si>
  <si>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</si>
  <si>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</si>
  <si>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</si>
  <si>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</si>
  <si>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</si>
  <si>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</si>
  <si>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</si>
  <si>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</si>
  <si>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</si>
  <si>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</si>
  <si>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</si>
  <si>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</si>
  <si>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</si>
  <si>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</si>
  <si>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</si>
  <si>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</si>
  <si>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</si>
  <si>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</si>
  <si>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</si>
  <si>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</si>
  <si>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</si>
  <si>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</si>
  <si>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</si>
  <si>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</si>
  <si>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</si>
  <si>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</si>
  <si>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</si>
  <si>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</si>
  <si>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</si>
  <si>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</si>
  <si>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</si>
  <si>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</si>
  <si>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</si>
  <si>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</si>
  <si>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</si>
  <si>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</si>
  <si>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</si>
  <si>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</si>
  <si>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</si>
  <si>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</si>
  <si>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</si>
  <si>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</si>
  <si>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</si>
  <si>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</si>
  <si>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</si>
  <si>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</si>
  <si>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</si>
  <si>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</si>
  <si>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</si>
  <si>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</si>
  <si>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</si>
  <si>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</si>
  <si>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</si>
  <si>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</si>
  <si>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</si>
  <si>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Sistema para el Desarrollo Integral de la Familia del Municipio de Santiago Maravatío,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</si>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</sst>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0"/>
  <sheetViews>
    <sheetView showGridLines="0" tabSelected="1" zoomScale="85" zoomScaleNormal="85" workbookViewId="0">
      <selection sqref="A1:XFD1"/>
    </sheetView>
  </sheetViews>
  <sheetFormatPr baseColWidth="10" defaultRowHeight="15" x14ac:dyDescent="0.25"/>
  <cols>
    <col min="1" max="1" width="86.140625" customWidth="1"/>
    <col min="2" max="2" width="18.85546875" customWidth="1"/>
    <col min="3" max="3" width="18.7109375" customWidth="1"/>
    <col min="4" max="4" width="21" customWidth="1"/>
    <col min="5" max="5" width="18" customWidth="1"/>
    <col min="6" max="6" width="17.28515625" customWidth="1"/>
    <col min="7" max="7" width="18.140625" customWidth="1"/>
  </cols>
  <sheetData>
    <row r="1" spans="1:8" x14ac:dyDescent="0.25">
      <c r="A1" s="38" t="s">
        <v>213</v>
      </c>
      <c r="B1" s="38"/>
      <c r="C1" s="38"/>
      <c r="D1" s="38"/>
      <c r="E1" s="38"/>
      <c r="F1" s="38"/>
      <c r="G1" s="38"/>
    </row>
    <row r="2" spans="1:8" x14ac:dyDescent="0.25">
      <c r="A2" s="39" t="s">
        <v>0</v>
      </c>
      <c r="B2" s="39"/>
      <c r="C2" s="39"/>
      <c r="D2" s="39"/>
      <c r="E2" s="39"/>
      <c r="F2" s="39"/>
      <c r="G2" s="39"/>
    </row>
    <row r="3" spans="1:8" x14ac:dyDescent="0.25">
      <c r="A3" s="39" t="s">
        <v>1</v>
      </c>
      <c r="B3" s="39"/>
      <c r="C3" s="39"/>
      <c r="D3" s="39"/>
      <c r="E3" s="39"/>
      <c r="F3" s="39"/>
      <c r="G3" s="39"/>
    </row>
    <row r="4" spans="1:8" x14ac:dyDescent="0.25">
      <c r="A4" s="40" t="s">
        <v>214</v>
      </c>
      <c r="B4" s="40"/>
      <c r="C4" s="40"/>
      <c r="D4" s="40"/>
      <c r="E4" s="40"/>
      <c r="F4" s="40"/>
      <c r="G4" s="40"/>
    </row>
    <row r="5" spans="1:8" x14ac:dyDescent="0.25">
      <c r="A5" s="41" t="s">
        <v>2</v>
      </c>
      <c r="B5" s="41"/>
      <c r="C5" s="41"/>
      <c r="D5" s="41"/>
      <c r="E5" s="41"/>
      <c r="F5" s="41"/>
      <c r="G5" s="41"/>
    </row>
    <row r="6" spans="1:8" x14ac:dyDescent="0.25">
      <c r="A6" s="36" t="s">
        <v>3</v>
      </c>
      <c r="B6" s="36" t="s">
        <v>4</v>
      </c>
      <c r="C6" s="36"/>
      <c r="D6" s="36"/>
      <c r="E6" s="36"/>
      <c r="F6" s="36"/>
      <c r="G6" s="37" t="s">
        <v>5</v>
      </c>
    </row>
    <row r="7" spans="1:8" ht="30" x14ac:dyDescent="0.25">
      <c r="A7" s="36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6"/>
    </row>
    <row r="8" spans="1:8" x14ac:dyDescent="0.25">
      <c r="A8" s="7" t="s">
        <v>11</v>
      </c>
      <c r="B8" s="30">
        <f>B9+B17+B188+B27+B37+B47+B57+B61+B70+B74</f>
        <v>6481920.3099999996</v>
      </c>
      <c r="C8" s="30">
        <f t="shared" ref="C8:G8" si="0">C9+C17+C188+C27+C37+C47+C57+C61+C70+C74</f>
        <v>1295629</v>
      </c>
      <c r="D8" s="30">
        <f t="shared" si="0"/>
        <v>7777549.3100000005</v>
      </c>
      <c r="E8" s="30">
        <f t="shared" si="0"/>
        <v>5159976.04</v>
      </c>
      <c r="F8" s="30">
        <f t="shared" si="0"/>
        <v>5159976.04</v>
      </c>
      <c r="G8" s="30">
        <f t="shared" si="0"/>
        <v>2617573.27</v>
      </c>
    </row>
    <row r="9" spans="1:8" x14ac:dyDescent="0.25">
      <c r="A9" s="8" t="s">
        <v>12</v>
      </c>
      <c r="B9" s="31">
        <f>SUM(B10:B16)</f>
        <v>4544539.26</v>
      </c>
      <c r="C9" s="31">
        <f t="shared" ref="C9:G9" si="1">SUM(C10:C16)</f>
        <v>849845.81</v>
      </c>
      <c r="D9" s="31">
        <f t="shared" si="1"/>
        <v>5394385.0700000003</v>
      </c>
      <c r="E9" s="31">
        <f t="shared" si="1"/>
        <v>3367633.8999999994</v>
      </c>
      <c r="F9" s="31">
        <f t="shared" si="1"/>
        <v>3367633.8999999994</v>
      </c>
      <c r="G9" s="31">
        <f t="shared" si="1"/>
        <v>2026751.1700000002</v>
      </c>
    </row>
    <row r="10" spans="1:8" x14ac:dyDescent="0.25">
      <c r="A10" s="9" t="s">
        <v>13</v>
      </c>
      <c r="B10" s="35">
        <v>3455599.68</v>
      </c>
      <c r="C10" s="35">
        <v>0</v>
      </c>
      <c r="D10" s="31">
        <f>B10+C10</f>
        <v>3455599.68</v>
      </c>
      <c r="E10" s="35">
        <v>2491869.9</v>
      </c>
      <c r="F10" s="35">
        <v>2491869.9</v>
      </c>
      <c r="G10" s="31">
        <f>D10-E10</f>
        <v>963729.78000000026</v>
      </c>
      <c r="H10" s="12" t="s">
        <v>87</v>
      </c>
    </row>
    <row r="11" spans="1:8" x14ac:dyDescent="0.25">
      <c r="A11" s="9" t="s">
        <v>14</v>
      </c>
      <c r="B11" s="35">
        <v>347371.29</v>
      </c>
      <c r="C11" s="35">
        <v>30000</v>
      </c>
      <c r="D11" s="31">
        <f t="shared" ref="D11:D16" si="2">B11+C11</f>
        <v>377371.29</v>
      </c>
      <c r="E11" s="35">
        <v>195945.9</v>
      </c>
      <c r="F11" s="35">
        <v>195945.9</v>
      </c>
      <c r="G11" s="31">
        <f t="shared" ref="G11:G16" si="3">D11-E11</f>
        <v>181425.38999999998</v>
      </c>
      <c r="H11" s="12" t="s">
        <v>88</v>
      </c>
    </row>
    <row r="12" spans="1:8" x14ac:dyDescent="0.25">
      <c r="A12" s="9" t="s">
        <v>15</v>
      </c>
      <c r="B12" s="35">
        <v>740568.29</v>
      </c>
      <c r="C12" s="35">
        <v>0</v>
      </c>
      <c r="D12" s="31">
        <f t="shared" si="2"/>
        <v>740568.29</v>
      </c>
      <c r="E12" s="35">
        <v>61239.55</v>
      </c>
      <c r="F12" s="35">
        <v>61239.55</v>
      </c>
      <c r="G12" s="31">
        <f t="shared" si="3"/>
        <v>679328.74</v>
      </c>
      <c r="H12" s="12" t="s">
        <v>89</v>
      </c>
    </row>
    <row r="13" spans="1:8" x14ac:dyDescent="0.25">
      <c r="A13" s="9" t="s">
        <v>16</v>
      </c>
      <c r="B13" s="31"/>
      <c r="C13" s="31"/>
      <c r="D13" s="31">
        <f t="shared" si="2"/>
        <v>0</v>
      </c>
      <c r="E13" s="31"/>
      <c r="F13" s="31"/>
      <c r="G13" s="31">
        <f t="shared" si="3"/>
        <v>0</v>
      </c>
      <c r="H13" s="12" t="s">
        <v>90</v>
      </c>
    </row>
    <row r="14" spans="1:8" x14ac:dyDescent="0.25">
      <c r="A14" s="9" t="s">
        <v>17</v>
      </c>
      <c r="B14" s="35">
        <v>1000</v>
      </c>
      <c r="C14" s="35">
        <v>819845.81</v>
      </c>
      <c r="D14" s="31">
        <f t="shared" si="2"/>
        <v>820845.81</v>
      </c>
      <c r="E14" s="35">
        <v>618578.55000000005</v>
      </c>
      <c r="F14" s="35">
        <v>618578.55000000005</v>
      </c>
      <c r="G14" s="31">
        <f t="shared" si="3"/>
        <v>202267.26</v>
      </c>
      <c r="H14" s="12" t="s">
        <v>91</v>
      </c>
    </row>
    <row r="15" spans="1:8" x14ac:dyDescent="0.25">
      <c r="A15" s="9" t="s">
        <v>18</v>
      </c>
      <c r="B15" s="31"/>
      <c r="C15" s="31"/>
      <c r="D15" s="31">
        <f t="shared" si="2"/>
        <v>0</v>
      </c>
      <c r="E15" s="31"/>
      <c r="F15" s="31"/>
      <c r="G15" s="31">
        <f t="shared" si="3"/>
        <v>0</v>
      </c>
      <c r="H15" s="12" t="s">
        <v>92</v>
      </c>
    </row>
    <row r="16" spans="1:8" x14ac:dyDescent="0.25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 x14ac:dyDescent="0.25">
      <c r="A17" s="8" t="s">
        <v>20</v>
      </c>
      <c r="B17" s="31">
        <f>SUM(B18:B26)</f>
        <v>788114.86</v>
      </c>
      <c r="C17" s="31">
        <f t="shared" ref="C17:G17" si="4">SUM(C18:C26)</f>
        <v>65000</v>
      </c>
      <c r="D17" s="31">
        <f t="shared" si="4"/>
        <v>853114.86</v>
      </c>
      <c r="E17" s="31">
        <f t="shared" si="4"/>
        <v>644437.1100000001</v>
      </c>
      <c r="F17" s="31">
        <f t="shared" si="4"/>
        <v>644437.1100000001</v>
      </c>
      <c r="G17" s="31">
        <f t="shared" si="4"/>
        <v>208677.75</v>
      </c>
    </row>
    <row r="18" spans="1:8" x14ac:dyDescent="0.25">
      <c r="A18" s="9" t="s">
        <v>21</v>
      </c>
      <c r="B18" s="35">
        <v>117500</v>
      </c>
      <c r="C18" s="35">
        <v>50000</v>
      </c>
      <c r="D18" s="31">
        <f t="shared" ref="D18:D26" si="5">B18+C18</f>
        <v>167500</v>
      </c>
      <c r="E18" s="35">
        <v>131017.96</v>
      </c>
      <c r="F18" s="35">
        <v>131017.96</v>
      </c>
      <c r="G18" s="31">
        <f t="shared" ref="G18:G26" si="6">D18-E18</f>
        <v>36482.039999999994</v>
      </c>
      <c r="H18" s="13" t="s">
        <v>94</v>
      </c>
    </row>
    <row r="19" spans="1:8" x14ac:dyDescent="0.25">
      <c r="A19" s="9" t="s">
        <v>22</v>
      </c>
      <c r="B19" s="35">
        <v>18500</v>
      </c>
      <c r="C19" s="35">
        <v>0</v>
      </c>
      <c r="D19" s="31">
        <f t="shared" si="5"/>
        <v>18500</v>
      </c>
      <c r="E19" s="35">
        <v>17996.73</v>
      </c>
      <c r="F19" s="35">
        <v>17996.73</v>
      </c>
      <c r="G19" s="31">
        <f t="shared" si="6"/>
        <v>503.27000000000044</v>
      </c>
      <c r="H19" s="13" t="s">
        <v>95</v>
      </c>
    </row>
    <row r="20" spans="1:8" x14ac:dyDescent="0.25">
      <c r="A20" s="9" t="s">
        <v>23</v>
      </c>
      <c r="B20" s="31"/>
      <c r="C20" s="31"/>
      <c r="D20" s="31">
        <f t="shared" si="5"/>
        <v>0</v>
      </c>
      <c r="E20" s="31"/>
      <c r="F20" s="31"/>
      <c r="G20" s="31">
        <f t="shared" si="6"/>
        <v>0</v>
      </c>
      <c r="H20" s="13" t="s">
        <v>96</v>
      </c>
    </row>
    <row r="21" spans="1:8" x14ac:dyDescent="0.25">
      <c r="A21" s="9" t="s">
        <v>24</v>
      </c>
      <c r="B21" s="31"/>
      <c r="C21" s="31"/>
      <c r="D21" s="31">
        <f t="shared" si="5"/>
        <v>0</v>
      </c>
      <c r="E21" s="31"/>
      <c r="F21" s="31"/>
      <c r="G21" s="31">
        <f t="shared" si="6"/>
        <v>0</v>
      </c>
      <c r="H21" s="13" t="s">
        <v>97</v>
      </c>
    </row>
    <row r="22" spans="1:8" x14ac:dyDescent="0.25">
      <c r="A22" s="9" t="s">
        <v>25</v>
      </c>
      <c r="B22" s="35">
        <v>59114.86</v>
      </c>
      <c r="C22" s="35">
        <v>20000</v>
      </c>
      <c r="D22" s="31">
        <f t="shared" si="5"/>
        <v>79114.86</v>
      </c>
      <c r="E22" s="35">
        <v>41360.6</v>
      </c>
      <c r="F22" s="35">
        <v>41360.6</v>
      </c>
      <c r="G22" s="31">
        <f t="shared" si="6"/>
        <v>37754.26</v>
      </c>
      <c r="H22" s="13" t="s">
        <v>98</v>
      </c>
    </row>
    <row r="23" spans="1:8" x14ac:dyDescent="0.25">
      <c r="A23" s="9" t="s">
        <v>26</v>
      </c>
      <c r="B23" s="35">
        <v>360000</v>
      </c>
      <c r="C23" s="35">
        <v>-30000</v>
      </c>
      <c r="D23" s="31">
        <f t="shared" si="5"/>
        <v>330000</v>
      </c>
      <c r="E23" s="35">
        <v>228231.76</v>
      </c>
      <c r="F23" s="35">
        <v>228231.76</v>
      </c>
      <c r="G23" s="31">
        <f t="shared" si="6"/>
        <v>101768.23999999999</v>
      </c>
      <c r="H23" s="13" t="s">
        <v>99</v>
      </c>
    </row>
    <row r="24" spans="1:8" x14ac:dyDescent="0.25">
      <c r="A24" s="9" t="s">
        <v>27</v>
      </c>
      <c r="B24" s="35">
        <v>25000</v>
      </c>
      <c r="C24" s="35">
        <v>10000</v>
      </c>
      <c r="D24" s="31">
        <f t="shared" si="5"/>
        <v>35000</v>
      </c>
      <c r="E24" s="35">
        <v>22989.200000000001</v>
      </c>
      <c r="F24" s="35">
        <v>22989.200000000001</v>
      </c>
      <c r="G24" s="31">
        <f t="shared" si="6"/>
        <v>12010.8</v>
      </c>
      <c r="H24" s="13" t="s">
        <v>100</v>
      </c>
    </row>
    <row r="25" spans="1:8" x14ac:dyDescent="0.25">
      <c r="A25" s="9" t="s">
        <v>28</v>
      </c>
      <c r="B25" s="31"/>
      <c r="C25" s="31"/>
      <c r="D25" s="31">
        <f t="shared" si="5"/>
        <v>0</v>
      </c>
      <c r="E25" s="31"/>
      <c r="F25" s="31"/>
      <c r="G25" s="31">
        <f t="shared" si="6"/>
        <v>0</v>
      </c>
      <c r="H25" s="13" t="s">
        <v>101</v>
      </c>
    </row>
    <row r="26" spans="1:8" x14ac:dyDescent="0.25">
      <c r="A26" s="9" t="s">
        <v>29</v>
      </c>
      <c r="B26" s="35">
        <v>208000</v>
      </c>
      <c r="C26" s="35">
        <v>15000</v>
      </c>
      <c r="D26" s="31">
        <f t="shared" si="5"/>
        <v>223000</v>
      </c>
      <c r="E26" s="35">
        <v>202840.86</v>
      </c>
      <c r="F26" s="35">
        <v>202840.86</v>
      </c>
      <c r="G26" s="31">
        <f t="shared" si="6"/>
        <v>20159.140000000014</v>
      </c>
      <c r="H26" s="13" t="s">
        <v>102</v>
      </c>
    </row>
    <row r="27" spans="1:8" x14ac:dyDescent="0.25">
      <c r="A27" s="8" t="s">
        <v>30</v>
      </c>
      <c r="B27" s="31">
        <f>SUM(B28:B36)</f>
        <v>380884.18</v>
      </c>
      <c r="C27" s="31">
        <f t="shared" ref="C27:G27" si="7">SUM(C28:C36)</f>
        <v>117843</v>
      </c>
      <c r="D27" s="31">
        <f t="shared" si="7"/>
        <v>498727.18</v>
      </c>
      <c r="E27" s="31">
        <f t="shared" si="7"/>
        <v>323953.49</v>
      </c>
      <c r="F27" s="31">
        <f t="shared" si="7"/>
        <v>323953.49</v>
      </c>
      <c r="G27" s="31">
        <f t="shared" si="7"/>
        <v>174773.69</v>
      </c>
    </row>
    <row r="28" spans="1:8" x14ac:dyDescent="0.25">
      <c r="A28" s="9" t="s">
        <v>31</v>
      </c>
      <c r="B28" s="35">
        <v>23000</v>
      </c>
      <c r="C28" s="35">
        <v>0</v>
      </c>
      <c r="D28" s="31">
        <f t="shared" ref="D28:D81" si="8">B28+C28</f>
        <v>23000</v>
      </c>
      <c r="E28" s="35">
        <v>17870</v>
      </c>
      <c r="F28" s="35">
        <v>17870</v>
      </c>
      <c r="G28" s="31">
        <f t="shared" ref="G28:G36" si="9">D28-E28</f>
        <v>5130</v>
      </c>
      <c r="H28" s="14" t="s">
        <v>103</v>
      </c>
    </row>
    <row r="29" spans="1:8" x14ac:dyDescent="0.25">
      <c r="A29" s="9" t="s">
        <v>32</v>
      </c>
      <c r="B29" s="35">
        <v>0</v>
      </c>
      <c r="C29" s="35">
        <v>15000</v>
      </c>
      <c r="D29" s="31">
        <f t="shared" si="8"/>
        <v>15000</v>
      </c>
      <c r="E29" s="35">
        <v>15000</v>
      </c>
      <c r="F29" s="35">
        <v>15000</v>
      </c>
      <c r="G29" s="31">
        <f t="shared" si="9"/>
        <v>0</v>
      </c>
      <c r="H29" s="14" t="s">
        <v>104</v>
      </c>
    </row>
    <row r="30" spans="1:8" x14ac:dyDescent="0.25">
      <c r="A30" s="9" t="s">
        <v>33</v>
      </c>
      <c r="B30" s="35">
        <v>35000</v>
      </c>
      <c r="C30" s="35">
        <v>0</v>
      </c>
      <c r="D30" s="31">
        <f t="shared" si="8"/>
        <v>35000</v>
      </c>
      <c r="E30" s="35">
        <v>13799.99</v>
      </c>
      <c r="F30" s="35">
        <v>13799.99</v>
      </c>
      <c r="G30" s="31">
        <f t="shared" si="9"/>
        <v>21200.010000000002</v>
      </c>
      <c r="H30" s="14" t="s">
        <v>105</v>
      </c>
    </row>
    <row r="31" spans="1:8" x14ac:dyDescent="0.25">
      <c r="A31" s="9" t="s">
        <v>34</v>
      </c>
      <c r="B31" s="35">
        <v>42000</v>
      </c>
      <c r="C31" s="35">
        <v>0</v>
      </c>
      <c r="D31" s="31">
        <f t="shared" si="8"/>
        <v>42000</v>
      </c>
      <c r="E31" s="35">
        <v>23970.97</v>
      </c>
      <c r="F31" s="35">
        <v>23970.97</v>
      </c>
      <c r="G31" s="31">
        <f t="shared" si="9"/>
        <v>18029.03</v>
      </c>
      <c r="H31" s="14" t="s">
        <v>106</v>
      </c>
    </row>
    <row r="32" spans="1:8" x14ac:dyDescent="0.25">
      <c r="A32" s="9" t="s">
        <v>35</v>
      </c>
      <c r="B32" s="35">
        <v>28000</v>
      </c>
      <c r="C32" s="35">
        <v>25000</v>
      </c>
      <c r="D32" s="31">
        <f t="shared" si="8"/>
        <v>53000</v>
      </c>
      <c r="E32" s="35">
        <v>33292.720000000001</v>
      </c>
      <c r="F32" s="35">
        <v>33292.720000000001</v>
      </c>
      <c r="G32" s="31">
        <f t="shared" si="9"/>
        <v>19707.28</v>
      </c>
      <c r="H32" s="14" t="s">
        <v>107</v>
      </c>
    </row>
    <row r="33" spans="1:8" x14ac:dyDescent="0.25">
      <c r="A33" s="9" t="s">
        <v>36</v>
      </c>
      <c r="B33" s="31"/>
      <c r="C33" s="31"/>
      <c r="D33" s="31">
        <f t="shared" si="8"/>
        <v>0</v>
      </c>
      <c r="E33" s="31"/>
      <c r="F33" s="31"/>
      <c r="G33" s="31">
        <f t="shared" si="9"/>
        <v>0</v>
      </c>
      <c r="H33" s="14" t="s">
        <v>108</v>
      </c>
    </row>
    <row r="34" spans="1:8" x14ac:dyDescent="0.25">
      <c r="A34" s="9" t="s">
        <v>37</v>
      </c>
      <c r="B34" s="35">
        <v>40000</v>
      </c>
      <c r="C34" s="35">
        <v>20000</v>
      </c>
      <c r="D34" s="31">
        <f t="shared" si="8"/>
        <v>60000</v>
      </c>
      <c r="E34" s="35">
        <v>28903</v>
      </c>
      <c r="F34" s="35">
        <v>28903</v>
      </c>
      <c r="G34" s="31">
        <f t="shared" si="9"/>
        <v>31097</v>
      </c>
      <c r="H34" s="14" t="s">
        <v>109</v>
      </c>
    </row>
    <row r="35" spans="1:8" x14ac:dyDescent="0.25">
      <c r="A35" s="9" t="s">
        <v>38</v>
      </c>
      <c r="B35" s="35">
        <v>97399.76</v>
      </c>
      <c r="C35" s="35">
        <v>0</v>
      </c>
      <c r="D35" s="31">
        <f t="shared" si="8"/>
        <v>97399.76</v>
      </c>
      <c r="E35" s="35">
        <v>76635.81</v>
      </c>
      <c r="F35" s="35">
        <v>76635.81</v>
      </c>
      <c r="G35" s="31">
        <f t="shared" si="9"/>
        <v>20763.949999999997</v>
      </c>
      <c r="H35" s="14" t="s">
        <v>110</v>
      </c>
    </row>
    <row r="36" spans="1:8" x14ac:dyDescent="0.25">
      <c r="A36" s="9" t="s">
        <v>39</v>
      </c>
      <c r="B36" s="35">
        <v>115484.42</v>
      </c>
      <c r="C36" s="35">
        <v>57843</v>
      </c>
      <c r="D36" s="31">
        <f t="shared" si="8"/>
        <v>173327.41999999998</v>
      </c>
      <c r="E36" s="35">
        <v>114481</v>
      </c>
      <c r="F36" s="35">
        <v>114481</v>
      </c>
      <c r="G36" s="31">
        <f t="shared" si="9"/>
        <v>58846.419999999984</v>
      </c>
      <c r="H36" s="14" t="s">
        <v>111</v>
      </c>
    </row>
    <row r="37" spans="1:8" x14ac:dyDescent="0.25">
      <c r="A37" s="8" t="s">
        <v>40</v>
      </c>
      <c r="B37" s="31">
        <f>SUM(B38:B46)</f>
        <v>541322.19999999995</v>
      </c>
      <c r="C37" s="31">
        <f t="shared" ref="C37:G37" si="10">SUM(C38:C46)</f>
        <v>-201500</v>
      </c>
      <c r="D37" s="31">
        <f t="shared" si="10"/>
        <v>339822.19999999995</v>
      </c>
      <c r="E37" s="31">
        <f t="shared" si="10"/>
        <v>153324.87</v>
      </c>
      <c r="F37" s="31">
        <f t="shared" si="10"/>
        <v>153324.87</v>
      </c>
      <c r="G37" s="31">
        <f t="shared" si="10"/>
        <v>186497.32999999996</v>
      </c>
    </row>
    <row r="38" spans="1:8" x14ac:dyDescent="0.25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5">
        <v>541322.19999999995</v>
      </c>
      <c r="C41" s="35">
        <v>-201500</v>
      </c>
      <c r="D41" s="31">
        <f t="shared" si="8"/>
        <v>339822.19999999995</v>
      </c>
      <c r="E41" s="35">
        <v>153324.87</v>
      </c>
      <c r="F41" s="35">
        <v>153324.87</v>
      </c>
      <c r="G41" s="31">
        <f t="shared" si="11"/>
        <v>186497.32999999996</v>
      </c>
      <c r="H41" s="15" t="s">
        <v>115</v>
      </c>
    </row>
    <row r="42" spans="1:8" x14ac:dyDescent="0.25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 x14ac:dyDescent="0.25">
      <c r="A47" s="8" t="s">
        <v>50</v>
      </c>
      <c r="B47" s="31">
        <f>SUM(B48:B56)</f>
        <v>70000</v>
      </c>
      <c r="C47" s="31">
        <f t="shared" ref="C47:G47" si="12">SUM(C48:C56)</f>
        <v>21500</v>
      </c>
      <c r="D47" s="31">
        <f t="shared" si="12"/>
        <v>91500</v>
      </c>
      <c r="E47" s="31">
        <f t="shared" si="12"/>
        <v>71500</v>
      </c>
      <c r="F47" s="31">
        <f t="shared" si="12"/>
        <v>71500</v>
      </c>
      <c r="G47" s="31">
        <f t="shared" si="12"/>
        <v>20000</v>
      </c>
    </row>
    <row r="48" spans="1:8" x14ac:dyDescent="0.25">
      <c r="A48" s="9" t="s">
        <v>51</v>
      </c>
      <c r="B48" s="35">
        <v>70000</v>
      </c>
      <c r="C48" s="35">
        <v>21500</v>
      </c>
      <c r="D48" s="31">
        <f t="shared" si="8"/>
        <v>91500</v>
      </c>
      <c r="E48" s="35">
        <v>71500</v>
      </c>
      <c r="F48" s="35">
        <v>71500</v>
      </c>
      <c r="G48" s="31">
        <f t="shared" ref="G48:G56" si="13">D48-E48</f>
        <v>20000</v>
      </c>
      <c r="H48" s="16" t="s">
        <v>119</v>
      </c>
    </row>
    <row r="49" spans="1:8" x14ac:dyDescent="0.25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8" t="s">
        <v>60</v>
      </c>
      <c r="B57" s="31">
        <f>SUM(B58:B60)</f>
        <v>0</v>
      </c>
      <c r="C57" s="31">
        <f t="shared" ref="C57:G57" si="14">SUM(C58:C60)</f>
        <v>600000</v>
      </c>
      <c r="D57" s="31">
        <f t="shared" si="14"/>
        <v>600000</v>
      </c>
      <c r="E57" s="31">
        <f t="shared" si="14"/>
        <v>599126.67000000004</v>
      </c>
      <c r="F57" s="31">
        <f t="shared" si="14"/>
        <v>599126.67000000004</v>
      </c>
      <c r="G57" s="31">
        <f t="shared" si="14"/>
        <v>873.32999999995809</v>
      </c>
    </row>
    <row r="58" spans="1:8" x14ac:dyDescent="0.25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 x14ac:dyDescent="0.25">
      <c r="A59" s="9" t="s">
        <v>62</v>
      </c>
      <c r="B59" s="35">
        <v>0</v>
      </c>
      <c r="C59" s="35">
        <v>600000</v>
      </c>
      <c r="D59" s="31">
        <f t="shared" si="8"/>
        <v>600000</v>
      </c>
      <c r="E59" s="35">
        <v>599126.67000000004</v>
      </c>
      <c r="F59" s="35">
        <v>599126.67000000004</v>
      </c>
      <c r="G59" s="31">
        <f t="shared" si="15"/>
        <v>873.32999999995809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8" t="s">
        <v>64</v>
      </c>
      <c r="B61" s="31">
        <f>SUM(B62:B66,B68:B69)</f>
        <v>157059.81</v>
      </c>
      <c r="C61" s="31">
        <f t="shared" ref="C61:G61" si="16">SUM(C62:C66,C68:C69)</f>
        <v>-157059.81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 x14ac:dyDescent="0.25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 x14ac:dyDescent="0.25">
      <c r="A69" s="9" t="s">
        <v>72</v>
      </c>
      <c r="B69" s="35">
        <v>157059.81</v>
      </c>
      <c r="C69" s="35">
        <v>-157059.81</v>
      </c>
      <c r="D69" s="31">
        <f t="shared" si="8"/>
        <v>0</v>
      </c>
      <c r="E69" s="35">
        <v>0</v>
      </c>
      <c r="F69" s="35">
        <v>0</v>
      </c>
      <c r="G69" s="31">
        <f t="shared" si="17"/>
        <v>0</v>
      </c>
      <c r="H69" s="18" t="s">
        <v>137</v>
      </c>
    </row>
    <row r="70" spans="1:8" x14ac:dyDescent="0.25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 x14ac:dyDescent="0.25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 x14ac:dyDescent="0.25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10"/>
      <c r="B82" s="32"/>
      <c r="C82" s="32"/>
      <c r="D82" s="32"/>
      <c r="E82" s="32"/>
      <c r="F82" s="32"/>
      <c r="G82" s="32"/>
    </row>
    <row r="83" spans="1:8" x14ac:dyDescent="0.25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 x14ac:dyDescent="0.25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 x14ac:dyDescent="0.25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 x14ac:dyDescent="0.25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 x14ac:dyDescent="0.25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 x14ac:dyDescent="0.25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 x14ac:dyDescent="0.25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 x14ac:dyDescent="0.25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 x14ac:dyDescent="0.25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 x14ac:dyDescent="0.25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 x14ac:dyDescent="0.25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 x14ac:dyDescent="0.25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 x14ac:dyDescent="0.25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 x14ac:dyDescent="0.25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 x14ac:dyDescent="0.25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 x14ac:dyDescent="0.25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 x14ac:dyDescent="0.25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 x14ac:dyDescent="0.25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3"/>
      <c r="B157" s="32"/>
      <c r="C157" s="32"/>
      <c r="D157" s="32"/>
      <c r="E157" s="32"/>
      <c r="F157" s="32"/>
      <c r="G157" s="32"/>
    </row>
    <row r="158" spans="1:8" x14ac:dyDescent="0.25">
      <c r="A158" s="4" t="s">
        <v>86</v>
      </c>
      <c r="B158" s="30">
        <f>B8+B83</f>
        <v>6481920.3099999996</v>
      </c>
      <c r="C158" s="30">
        <f t="shared" ref="C158:G158" si="47">C8+C83</f>
        <v>1295629</v>
      </c>
      <c r="D158" s="30">
        <f t="shared" si="47"/>
        <v>7777549.3100000005</v>
      </c>
      <c r="E158" s="30">
        <f t="shared" si="47"/>
        <v>5159976.04</v>
      </c>
      <c r="F158" s="30">
        <f t="shared" si="47"/>
        <v>5159976.04</v>
      </c>
      <c r="G158" s="30">
        <f t="shared" si="47"/>
        <v>2617573.27</v>
      </c>
    </row>
    <row r="159" spans="1:8" x14ac:dyDescent="0.25">
      <c r="A159" s="6"/>
      <c r="B159" s="33"/>
      <c r="C159" s="33"/>
      <c r="D159" s="33"/>
      <c r="E159" s="33"/>
      <c r="F159" s="33"/>
      <c r="G159" s="33"/>
    </row>
    <row r="160" spans="1:8" x14ac:dyDescent="0.25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1" fitToHeight="2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2022-10-24T03:22:43Z</cp:lastPrinted>
  <dcterms:created xsi:type="dcterms:W3CDTF">2018-11-21T18:09:30Z</dcterms:created>
  <dcterms:modified xsi:type="dcterms:W3CDTF">2022-10-26T14:01:16Z</dcterms:modified>
</cp:coreProperties>
</file>